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tronder.sharepoint.com/sites/felles-nri/managersDocuments/RFF TRØNDELAG/Utlysninger/"/>
    </mc:Choice>
  </mc:AlternateContent>
  <xr:revisionPtr revIDLastSave="2" documentId="8_{8FB0C3D8-8327-4D50-863A-FBD08FD0B11B}" xr6:coauthVersionLast="47" xr6:coauthVersionMax="47" xr10:uidLastSave="{854D93F0-03B0-49B5-8F92-DEF7722E5B01}"/>
  <bookViews>
    <workbookView xWindow="-120" yWindow="-120" windowWidth="77040" windowHeight="21255" activeTab="1" xr2:uid="{00000000-000D-0000-FFFF-FFFF00000000}"/>
  </bookViews>
  <sheets>
    <sheet name="Nominell årslønn - 100 %" sheetId="2" r:id="rId1"/>
    <sheet name="Ark1" sheetId="1" r:id="rId2"/>
  </sheets>
  <definedNames>
    <definedName name="_xlnm.Print_Area" localSheetId="1">'Ark1'!$A$1:$E$24</definedName>
    <definedName name="_xlnm.Print_Area" localSheetId="0">'Nominell årslønn - 100 %'!$A$2:$D$24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2" l="1"/>
  <c r="B16" i="2" l="1"/>
  <c r="B11" i="2"/>
  <c r="B10" i="2"/>
  <c r="B9" i="2"/>
  <c r="C6" i="1" l="1"/>
  <c r="C7" i="1" s="1"/>
  <c r="C15" i="1" l="1"/>
  <c r="C18" i="1" l="1"/>
  <c r="C19" i="1" s="1"/>
  <c r="B8" i="2" l="1"/>
  <c r="B18" i="2" s="1"/>
  <c r="D18" i="2" l="1"/>
  <c r="B20" i="2"/>
  <c r="B23" i="2"/>
  <c r="B24" i="2" s="1"/>
  <c r="B21" i="2" l="1"/>
  <c r="B28" i="2"/>
  <c r="B29" i="2" s="1"/>
</calcChain>
</file>

<file path=xl/sharedStrings.xml><?xml version="1.0" encoding="utf-8"?>
<sst xmlns="http://schemas.openxmlformats.org/spreadsheetml/2006/main" count="109" uniqueCount="79">
  <si>
    <t xml:space="preserve">Vi har laget en veiledning på hvordan bedrifter kan finne fram til timesats og beregningsfaktor for den enkelte FoU-medarbeider. Dette er kun et eksempel. Hver virksomheten må selv finne frem til hvilke kostnader, beløp og beregningsfaktorer som gjelder sin virksomhet. Når virksomheten rapporterer prosjektkostnader til Forskningsrådet er de ansvarlige for at de rapporterte kostandene er reelle, det vil si at kostnadene som inngår i beregningen gjenfinnes i bedriftens regnskap.  Når prosjektet rapporterer gjøres en veiledning for hvordan rapportere tilgjengelig for prosjektansvarlig på Mitt nettsted. Rapporteringen skal gjøres i henhold til denne veiledningen. </t>
  </si>
  <si>
    <t>Kostnadselementer som inngår i beregning av personal og indirekte kostnader</t>
  </si>
  <si>
    <t xml:space="preserve">Personalkostnader </t>
  </si>
  <si>
    <t>Kommentar/beskrivelse</t>
  </si>
  <si>
    <t xml:space="preserve">Nominell årslønn (11 mnd. lønn + feriepenger) </t>
  </si>
  <si>
    <t>kr</t>
  </si>
  <si>
    <t xml:space="preserve">Nominell årslønn er den lønn en ansatt har på årsbsais, som er utgangspunkt for løpende lønnsutbetalinger. </t>
  </si>
  <si>
    <t xml:space="preserve">Sosiale kostnader </t>
  </si>
  <si>
    <t>Pensjonsinnskudd</t>
  </si>
  <si>
    <t xml:space="preserve">Sosiale kostnader forbundet med den enkelte medarbeiders nominelle årslønn. Her beregnet med 4 % av nominell årslønn. </t>
  </si>
  <si>
    <t>Arbeidsgiveravgift</t>
  </si>
  <si>
    <t>Arbeidsgiveravgift er her beregnet med 14,1%</t>
  </si>
  <si>
    <t>Forsikringer</t>
  </si>
  <si>
    <t xml:space="preserve">Yrkesskadeforsinkring og evnt andre forsikringer. </t>
  </si>
  <si>
    <t>Velferdskostnader</t>
  </si>
  <si>
    <t xml:space="preserve">Kurs og kompetansehevende tiltak </t>
  </si>
  <si>
    <t xml:space="preserve">Indirekte kostander </t>
  </si>
  <si>
    <t xml:space="preserve">Når en skal beregne indirekte kostnader, tar en utgangspunkt i virksomhetens totalskostnader og hvor mange ansatte disse kostnadene fordeles på. Virksomheten må ved revisjon fremlegge dokumentasjon på at det i regnskap er totalkostnader på dette nivå *antall ansatte.  Hvis kostnadsarten ikke fordeles på alle ansatte, må en vurdere om det bør føres som en direkte prosjektkostnad under en annen kostnadsart. Husk å sikre dokumentasjon av beregningene som er gjort. </t>
  </si>
  <si>
    <t>Andel husleie og strøm, kontor</t>
  </si>
  <si>
    <t>PC, mobil, data og kontorutstyr</t>
  </si>
  <si>
    <t>Administrative støttefunksjoner: HR, HMS, regnskap, revisjon</t>
  </si>
  <si>
    <t xml:space="preserve"> </t>
  </si>
  <si>
    <t xml:space="preserve">Totalsum lønn, sosiale- og indirekte kostnader per ansatt </t>
  </si>
  <si>
    <t>Antall timer i et fullt årsverk</t>
  </si>
  <si>
    <t>timer</t>
  </si>
  <si>
    <t xml:space="preserve">Basert på de totale personal- og indirekte kostnadene skal virksomheten beregne en timesats som brukes til å rapportere i prosjektregnskapsrapporten. For å finne frem til riktig timesats, må totalkostnadene fordeles på antall timer for å komme fram til en timesats.   Her er timeantallet beregnet ut fra en arbeidstakere med tariffestet 37,5 timers arbeidsuke og 5 ukers ferie, vil et årsverk utgjøre ca. 1 695 timer. Forskningsrådet har satt en øvre grense for hvor mange timer en person kan rapportere på prosjekter i Forskningsrådet. Det er ikke mulig å rapportere mer enn 1850 timer for personer ansatt i bedrifter. </t>
  </si>
  <si>
    <t>Antall timer kostnader fordeles på</t>
  </si>
  <si>
    <t xml:space="preserve">Med fratrekk av sykefravær, egenutviling, ikke-produktiv arbeidstid, kan en beregne kostnader fordelt på et lavere timeantall enn et årsverk. Hva som er rimelig timeantall å regne med, må ses opp mot faktiske timer den enkelte medarbeiders produktive timer. Virksomheten må selv følge med på at antall timer som rapporteres inn som prosjektettimer til Forskningsrådet samsvarer med det tallet kostnader fordeles på. Dersom det rapporteres et høyere antall timer enn hva kostandene er beregnet ut fra, må beregningen justeres.  </t>
  </si>
  <si>
    <t>Timesats</t>
  </si>
  <si>
    <t xml:space="preserve">Forskningsrådet har satt en øvreg grense for timesats. For 2019 kan bedrifter ikke rapportere timesats høyere enn 1100 kr. </t>
  </si>
  <si>
    <t>Timesats/lønn = Beregningsfaktor</t>
  </si>
  <si>
    <t>‰</t>
  </si>
  <si>
    <t xml:space="preserve">Forskningsrådet har satt en øvre grense på beregningsfaktor. Den kan ikke overgå 1,2 promille. </t>
  </si>
  <si>
    <t>Eksempler på kostnader som ikke skal inkluderes i beregningsgrunnlaget for timesats under personal- og indirekte kostnader</t>
  </si>
  <si>
    <t>Husleie til verksted/lab</t>
  </si>
  <si>
    <t>Teknisk og vitenskapelig utstyr</t>
  </si>
  <si>
    <t>Prosjektrelaterte reiser</t>
  </si>
  <si>
    <t>Dette er en veiledning på hvordan bedrifter kan beregne timesats for den enkelte FoU-medarbeider. Veiledningen har form av et regneeksempel, og det understrekes at dette kun er et eksempel. Bedriften må selv finne frem til hvilke typer kostnader og hvilke beløp/kostnadsnivå som gjelder for virksomheten, og som dermed kan legges til grunn for beregningen. Når bedriften rapporterer prosjektkostnader til Forskningsrådet er den ansvarlig for at rapporterte kostnader er reelle og kan gjenfinnes i bedriftens regnskap. Dette gjelder også kostnader som inngår i beregningsgrunnlaget for timesatser.</t>
  </si>
  <si>
    <t xml:space="preserve">A. Direkte personalkostnader  </t>
  </si>
  <si>
    <t xml:space="preserve">Ansatt-kostnad  </t>
  </si>
  <si>
    <t xml:space="preserve">1. Nominell årslønn (11 mnd. lønn + feriepenger) </t>
  </si>
  <si>
    <t>Nominell årslønn er den lønn en ansatt har på årsbasis (i full stilling), og som er utgangspunkt for løpende lønnsutbetalinger og skattetrekk. Deltidsbrøk benyttes for omregning av faktisk lønn til nominell årslønn for ansatte i deltidsstilling.</t>
  </si>
  <si>
    <t>2. Øvrige lønnskostnader og kostnader til personaltiltak</t>
  </si>
  <si>
    <t>a. Pensjonsinnskudd</t>
  </si>
  <si>
    <t xml:space="preserve">Kostnader som er direkte knyttet til den enkelte medarbeiders lønn, avhengig av bedriftens pensjonsopplegg. Her beregnet som 8 % av nominell årslønn. </t>
  </si>
  <si>
    <t>b. Arbeidsgiveravgift</t>
  </si>
  <si>
    <t>Pålagt avgift knyttet til den enkeltes lønn. I eksemplet er det brukt den vanligste satsen (14,1 %)</t>
  </si>
  <si>
    <t>c. Ansatteforsikringer</t>
  </si>
  <si>
    <t>Yrkesskadeforsikring og evt. andre ansatteforsikringer. Her anslått til 0,5 % av lønn.</t>
  </si>
  <si>
    <t>d. Velferdskostnader</t>
  </si>
  <si>
    <t xml:space="preserve">Total kostnad fordelt på alle ansatte. Her anslått til 1 % av lønn. </t>
  </si>
  <si>
    <t xml:space="preserve">e. Kurs og kompetansehevende tiltak </t>
  </si>
  <si>
    <t xml:space="preserve">Kostnad som kan være ulikt fordelt mellom  grupper av ansatte. Her anslått til 2,5 % av lønn. </t>
  </si>
  <si>
    <t xml:space="preserve">B. Indirekte personalkostnader </t>
  </si>
  <si>
    <t xml:space="preserve">Dette er faktiske kostnader virksomheten har til ressurser som er nødvendig for å støtte opp under gjennomføringen av prosjektet, men som ikke er spesifikt knyttet til aktiviteter eller medarbeidere i prosjektet. For å beregne indirekte kostnader, ta utgangspunkt i virksomhetens totale kostnader for kostnadsarten og hvor mange (heltids)ansatte disse kostnadene fordeles på. Ved en revisjon må virksomheten kunne fremlegge dokumentasjon på at det for kostnadsarten er regnskapsført totale kostnader tilsvarende (ansattkostnaden*antall ansatte).  Hvis kostnadsarten ikke er naturlig å fordele på alle ansatte (eller alle ansatte i en nærmere avgrenset gruppe, for eksempel en FoU-avdeling), må en vurdere om dette i det hele tatt er en kostnad i prosjektet, eller om kostnaden må anses som en direkte prosjektkostnad og dermed rapporteres under "Andre driftskostnader". </t>
  </si>
  <si>
    <t>f. Andel husleie og strøm, kontorer/arbeidslokaler</t>
  </si>
  <si>
    <t>Anslag: Totalkostnad for denne kostnadsarten fordeles vanligvis likt per årsverk, om det ikke er store forskjeller mellom avdelinger eller grupper av ansatte</t>
  </si>
  <si>
    <t>g. PC, mobil, data og kontorutstyr</t>
  </si>
  <si>
    <t>Anslag - kan variere mellom personalgrupper pga behov for ulike arbeidsverktøy</t>
  </si>
  <si>
    <t>h. Administrative støttefunksjoner: HR, HMS, regnskap, revisjon</t>
  </si>
  <si>
    <t>Her anslått som 5 % av lønnskostnaden</t>
  </si>
  <si>
    <t xml:space="preserve">C. Spesielle infrastrukturkostnader </t>
  </si>
  <si>
    <t>Kan f.eks. være kostnader i tilknytning til laboratorier o.l., men ikke for utstyr, tjenester o.l. som er "bestilt" eller utløst direkte av prosjektet. Dette er en kostnadsart som er relevant bare i spesielle tilfeller. Derfor ikke anslått med noe beløp her.</t>
  </si>
  <si>
    <t>Totalsum lønn, sosiale- og indirekte kostnader for en heltidsansatt (med tilhørende overheadrate)</t>
  </si>
  <si>
    <t>Antall timer i et fullt (netto) årsverk for beregning av timestas</t>
  </si>
  <si>
    <t xml:space="preserve">Timesats beregnes ved at totalkostnaden over fordeles på antall timer i et typisk årsverk.  For en arbeidstaker med 37,5 timers arbeidsuke og 5 ukers ferie vil et nettoårsverk utgjøre ca. 1 695 timer. Det er for øvrig satt en øvre grense på 1850 timer for hva en bedrift kan kostnadsføre for en og samme person i prosjekter støttet av Forskningsrådet, dvs. ca 10 % mer enn et "normalt" fullt årsverk. </t>
  </si>
  <si>
    <t>Timesats med utgangspunkt i fullt årsverk (1695 timer)</t>
  </si>
  <si>
    <t xml:space="preserve">Timesatsen kan benyttes for alle medarbeidere med nominell årslønn som i eksempelet, evt. for en gruppe der lønnen varier lite fra dette beløpet ( for eksempel +/- 5 %) Forskningsrådet har satt en øvre grense for timesats (p.t. 1100 kr). </t>
  </si>
  <si>
    <t>Beregningsfaktor = Timesats/lønn  (årsverk = 1695 timer)</t>
  </si>
  <si>
    <t>For prosjektmedarbeidere med omtrent samme lønn (f.eks.  +/- 10 %), kan det benyttes samme beregningsfaktor, forutsatt at beregningen er gjort med utgangspunkt i middellønn for gruppen. Beregningsfaktoren kan ikke overstige 1,2 ‰</t>
  </si>
  <si>
    <t>Alternativt årsverktimetall for beregning</t>
  </si>
  <si>
    <t xml:space="preserve">Sykefravær, avtalefestet tid til egenutvikling,  o.l.  kan begrunne at årsverkkostnaden blir fordelt på et noe lavere antall timer enn i et fullt netto årsverk (1695 timer). Et alternativt timetall må vært godtgjort ut fra relevante nøkkeltall - f.eks. om omfanget av sykefravær, avtalefestet etterutdanningsvirksomhet o.l.. I eksemplet er 1600 timer benyttet som et slikt alternativt timetall. </t>
  </si>
  <si>
    <t>Tilhørende Timesats ved alternativt årsverktimetall</t>
  </si>
  <si>
    <t>Samme forutsetninger som nevnt under  Timesats ovenfor</t>
  </si>
  <si>
    <t xml:space="preserve">Tilhørende Beregningsfaktor= Timesats/lønn </t>
  </si>
  <si>
    <t>Samme forutsetninger som nevnt under Beregningsfaktor ovenfor</t>
  </si>
  <si>
    <t>Timesats (ikke fyll ut):</t>
  </si>
  <si>
    <t>Antall timer brukt i prosjektet (fyll ut):</t>
  </si>
  <si>
    <t>Sum egeninnsats i prosjektet (ikke fyll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</si>
</sst>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sz val="16"/>
      <color theme="0"/>
      <name val="Calibri"/>
      <family val="2"/>
      <scheme val="minor"/>
    </font>
    <font>
      <sz val="16"/>
      <color theme="0"/>
      <name val="Calibri"/>
      <family val="2"/>
      <scheme val="minor"/>
    </font>
    <font>
      <b/>
      <sz val="14"/>
      <color theme="0"/>
      <name val="Calibri"/>
      <family val="2"/>
      <scheme val="minor"/>
    </font>
    <font>
      <sz val="14"/>
      <color theme="0"/>
      <name val="Calibri"/>
      <family val="2"/>
      <scheme val="minor"/>
    </font>
    <font>
      <b/>
      <sz val="12"/>
      <color theme="0"/>
      <name val="Calibri"/>
      <family val="2"/>
      <scheme val="minor"/>
    </font>
    <font>
      <sz val="12"/>
      <color theme="0"/>
      <name val="Calibri"/>
      <family val="2"/>
      <scheme val="minor"/>
    </font>
    <font>
      <sz val="14"/>
      <color theme="1"/>
      <name val="Calibri"/>
      <family val="2"/>
      <scheme val="minor"/>
    </font>
    <font>
      <b/>
      <sz val="14"/>
      <color rgb="FF018A92"/>
      <name val="Calibri"/>
      <family val="2"/>
      <scheme val="minor"/>
    </font>
    <font>
      <b/>
      <sz val="14"/>
      <color rgb="FFE35205"/>
      <name val="Calibri"/>
      <family val="2"/>
      <scheme val="minor"/>
    </font>
    <font>
      <b/>
      <sz val="12"/>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7"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0" fillId="0" borderId="0" xfId="0" applyAlignment="1">
      <alignment vertical="center"/>
    </xf>
    <xf numFmtId="164" fontId="0" fillId="0" borderId="0" xfId="1" applyNumberFormat="1" applyFont="1"/>
    <xf numFmtId="164" fontId="0" fillId="0" borderId="0" xfId="0" applyNumberFormat="1"/>
    <xf numFmtId="0" fontId="2" fillId="0" borderId="0" xfId="0" applyFont="1"/>
    <xf numFmtId="164" fontId="2" fillId="0" borderId="0" xfId="0" applyNumberFormat="1" applyFont="1"/>
    <xf numFmtId="164" fontId="2" fillId="0" borderId="0" xfId="1" applyNumberFormat="1" applyFont="1"/>
    <xf numFmtId="43" fontId="2" fillId="0" borderId="0" xfId="1" applyFont="1"/>
    <xf numFmtId="0" fontId="2" fillId="0" borderId="0" xfId="0" applyFont="1" applyAlignment="1">
      <alignment wrapText="1"/>
    </xf>
    <xf numFmtId="0" fontId="0" fillId="0" borderId="0" xfId="0" applyAlignment="1">
      <alignment wrapText="1"/>
    </xf>
    <xf numFmtId="164" fontId="0" fillId="0" borderId="1" xfId="0" applyNumberFormat="1" applyBorder="1"/>
    <xf numFmtId="0" fontId="0" fillId="0" borderId="1" xfId="0" applyBorder="1"/>
    <xf numFmtId="164" fontId="2" fillId="0" borderId="1" xfId="0" applyNumberFormat="1" applyFont="1" applyBorder="1"/>
    <xf numFmtId="164" fontId="2" fillId="0" borderId="1" xfId="1" applyNumberFormat="1" applyFont="1" applyBorder="1"/>
    <xf numFmtId="0" fontId="2" fillId="0" borderId="1" xfId="0" applyFont="1" applyBorder="1"/>
    <xf numFmtId="43" fontId="2" fillId="0" borderId="1" xfId="1" applyFont="1" applyBorder="1"/>
    <xf numFmtId="0" fontId="2" fillId="0" borderId="5" xfId="0" applyFont="1" applyBorder="1" applyAlignment="1">
      <alignment wrapText="1"/>
    </xf>
    <xf numFmtId="0" fontId="2" fillId="0" borderId="6" xfId="0" applyFont="1" applyBorder="1" applyAlignment="1">
      <alignment wrapText="1"/>
    </xf>
    <xf numFmtId="0" fontId="0" fillId="0" borderId="6" xfId="0" applyBorder="1" applyAlignment="1">
      <alignment wrapText="1"/>
    </xf>
    <xf numFmtId="164" fontId="0" fillId="0" borderId="0" xfId="1" applyNumberFormat="1" applyFont="1" applyBorder="1"/>
    <xf numFmtId="0" fontId="0" fillId="0" borderId="8" xfId="0" applyBorder="1" applyAlignment="1">
      <alignment wrapText="1"/>
    </xf>
    <xf numFmtId="0" fontId="2" fillId="0" borderId="7" xfId="0" applyFont="1" applyBorder="1" applyAlignment="1">
      <alignment wrapText="1"/>
    </xf>
    <xf numFmtId="0" fontId="0" fillId="0" borderId="10" xfId="0" applyBorder="1"/>
    <xf numFmtId="0" fontId="0" fillId="0" borderId="11" xfId="0" applyBorder="1" applyAlignment="1">
      <alignment wrapText="1"/>
    </xf>
    <xf numFmtId="0" fontId="0" fillId="0" borderId="5" xfId="0" applyBorder="1" applyAlignment="1">
      <alignment horizontal="left" wrapText="1" indent="2"/>
    </xf>
    <xf numFmtId="0" fontId="2" fillId="0" borderId="5" xfId="0" applyFont="1" applyBorder="1" applyAlignment="1">
      <alignment vertical="top" wrapText="1"/>
    </xf>
    <xf numFmtId="0" fontId="0" fillId="0" borderId="7" xfId="0" applyBorder="1" applyAlignment="1">
      <alignment horizontal="left" wrapText="1" indent="2"/>
    </xf>
    <xf numFmtId="0" fontId="0" fillId="0" borderId="9" xfId="0" applyBorder="1" applyAlignment="1">
      <alignment horizontal="left" wrapText="1" indent="2"/>
    </xf>
    <xf numFmtId="0" fontId="2" fillId="2" borderId="5" xfId="0" applyFont="1" applyFill="1" applyBorder="1" applyAlignment="1">
      <alignment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6" xfId="0" applyBorder="1" applyAlignment="1">
      <alignment horizontal="left" vertical="top" wrapText="1"/>
    </xf>
    <xf numFmtId="164" fontId="0" fillId="3" borderId="1" xfId="0" applyNumberFormat="1" applyFill="1" applyBorder="1"/>
    <xf numFmtId="164" fontId="0" fillId="3" borderId="1" xfId="1" applyNumberFormat="1" applyFont="1" applyFill="1" applyBorder="1"/>
    <xf numFmtId="0" fontId="2" fillId="0" borderId="14" xfId="0" applyFont="1" applyBorder="1" applyAlignment="1">
      <alignment wrapText="1"/>
    </xf>
    <xf numFmtId="0" fontId="0" fillId="0" borderId="15" xfId="0" applyBorder="1" applyAlignment="1">
      <alignment horizontal="left" wrapText="1" indent="2"/>
    </xf>
    <xf numFmtId="0" fontId="0" fillId="0" borderId="5" xfId="0" applyBorder="1" applyAlignment="1">
      <alignmen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Alignment="1">
      <alignment horizontal="left" vertical="top"/>
    </xf>
    <xf numFmtId="0" fontId="3" fillId="0" borderId="1" xfId="0" applyFont="1" applyBorder="1" applyAlignment="1">
      <alignment horizontal="left" vertical="top"/>
    </xf>
    <xf numFmtId="0" fontId="3" fillId="0" borderId="0" xfId="0" applyFont="1" applyAlignment="1">
      <alignment horizontal="left" vertical="top"/>
    </xf>
    <xf numFmtId="164" fontId="3" fillId="0" borderId="1" xfId="0" applyNumberFormat="1" applyFont="1" applyBorder="1" applyAlignment="1">
      <alignment horizontal="left" vertical="top"/>
    </xf>
    <xf numFmtId="164" fontId="3" fillId="3" borderId="1" xfId="0" applyNumberFormat="1" applyFont="1" applyFill="1" applyBorder="1" applyAlignment="1">
      <alignment horizontal="left" vertical="top"/>
    </xf>
    <xf numFmtId="0" fontId="4" fillId="0" borderId="5" xfId="0" applyFont="1" applyBorder="1" applyAlignment="1">
      <alignment horizontal="left" vertical="top" wrapText="1"/>
    </xf>
    <xf numFmtId="43" fontId="4" fillId="0" borderId="1" xfId="1" applyFont="1" applyBorder="1" applyAlignment="1">
      <alignment horizontal="left" vertical="top"/>
    </xf>
    <xf numFmtId="0" fontId="4" fillId="0" borderId="1" xfId="0" applyFont="1" applyBorder="1" applyAlignment="1">
      <alignment horizontal="left" vertical="top"/>
    </xf>
    <xf numFmtId="9" fontId="3" fillId="4" borderId="6" xfId="0" applyNumberFormat="1" applyFont="1" applyFill="1" applyBorder="1" applyAlignment="1">
      <alignment horizontal="left" vertical="top" wrapText="1"/>
    </xf>
    <xf numFmtId="164" fontId="4" fillId="3" borderId="1" xfId="0" applyNumberFormat="1" applyFont="1" applyFill="1" applyBorder="1" applyAlignment="1">
      <alignment horizontal="left" vertical="top"/>
    </xf>
    <xf numFmtId="41" fontId="4" fillId="0" borderId="1" xfId="1" applyNumberFormat="1" applyFont="1" applyBorder="1" applyAlignment="1">
      <alignment horizontal="left" vertical="top"/>
    </xf>
    <xf numFmtId="0" fontId="5" fillId="0" borderId="5" xfId="0" applyFont="1" applyBorder="1" applyAlignment="1">
      <alignment horizontal="left" vertical="top" wrapText="1"/>
    </xf>
    <xf numFmtId="164" fontId="5" fillId="3" borderId="1" xfId="1" applyNumberFormat="1" applyFont="1" applyFill="1" applyBorder="1"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164" fontId="2" fillId="0" borderId="0" xfId="0" applyNumberFormat="1" applyFont="1" applyAlignment="1">
      <alignment horizontal="left" vertical="top"/>
    </xf>
    <xf numFmtId="164" fontId="0" fillId="0" borderId="0" xfId="0" applyNumberFormat="1" applyAlignment="1">
      <alignment horizontal="left" vertical="top"/>
    </xf>
    <xf numFmtId="164" fontId="0" fillId="0" borderId="0" xfId="1" applyNumberFormat="1" applyFont="1" applyAlignment="1">
      <alignment horizontal="left" vertical="top"/>
    </xf>
    <xf numFmtId="164" fontId="2" fillId="0" borderId="0" xfId="1" applyNumberFormat="1" applyFont="1" applyAlignment="1">
      <alignment horizontal="left" vertical="top"/>
    </xf>
    <xf numFmtId="0" fontId="2" fillId="0" borderId="0" xfId="0" applyFont="1" applyAlignment="1">
      <alignment horizontal="left" vertical="top"/>
    </xf>
    <xf numFmtId="43" fontId="2" fillId="0" borderId="0" xfId="1" applyFont="1" applyAlignment="1">
      <alignment horizontal="left" vertical="top"/>
    </xf>
    <xf numFmtId="0" fontId="4" fillId="7" borderId="15" xfId="0" applyFont="1" applyFill="1" applyBorder="1" applyAlignment="1">
      <alignment horizontal="left" vertical="top" wrapText="1"/>
    </xf>
    <xf numFmtId="164" fontId="4" fillId="7" borderId="1" xfId="0" applyNumberFormat="1" applyFont="1" applyFill="1" applyBorder="1" applyAlignment="1">
      <alignment horizontal="left" vertical="top"/>
    </xf>
    <xf numFmtId="0" fontId="4" fillId="7" borderId="6" xfId="0" applyFont="1" applyFill="1" applyBorder="1" applyAlignment="1">
      <alignment horizontal="left" vertical="top" wrapText="1"/>
    </xf>
    <xf numFmtId="0" fontId="4" fillId="8" borderId="15" xfId="0" applyFont="1" applyFill="1" applyBorder="1" applyAlignment="1">
      <alignment horizontal="left" vertical="top" wrapText="1"/>
    </xf>
    <xf numFmtId="164" fontId="4" fillId="8" borderId="1" xfId="0" applyNumberFormat="1" applyFont="1" applyFill="1" applyBorder="1" applyAlignment="1">
      <alignment horizontal="left" vertical="top"/>
    </xf>
    <xf numFmtId="0" fontId="4" fillId="8" borderId="6" xfId="0" applyFont="1" applyFill="1" applyBorder="1" applyAlignment="1">
      <alignment horizontal="left" vertical="top" wrapText="1"/>
    </xf>
    <xf numFmtId="0" fontId="3" fillId="8" borderId="5" xfId="0" applyFont="1" applyFill="1" applyBorder="1" applyAlignment="1">
      <alignment horizontal="left" vertical="top" wrapText="1"/>
    </xf>
    <xf numFmtId="164" fontId="3" fillId="8" borderId="1" xfId="0" applyNumberFormat="1" applyFont="1" applyFill="1" applyBorder="1" applyAlignment="1">
      <alignment horizontal="left" vertical="top"/>
    </xf>
    <xf numFmtId="0" fontId="3" fillId="8" borderId="1" xfId="0" applyFont="1" applyFill="1" applyBorder="1" applyAlignment="1">
      <alignment horizontal="left" vertical="top"/>
    </xf>
    <xf numFmtId="0" fontId="3" fillId="8" borderId="6" xfId="0" applyFont="1" applyFill="1" applyBorder="1" applyAlignment="1">
      <alignment horizontal="left" vertical="top" wrapText="1"/>
    </xf>
    <xf numFmtId="0" fontId="8" fillId="6" borderId="15" xfId="0" applyFont="1" applyFill="1" applyBorder="1" applyAlignment="1">
      <alignment horizontal="left" vertical="top" wrapText="1"/>
    </xf>
    <xf numFmtId="0" fontId="8" fillId="6" borderId="0" xfId="0" applyFont="1" applyFill="1" applyAlignment="1">
      <alignment horizontal="left" vertical="top"/>
    </xf>
    <xf numFmtId="0" fontId="9" fillId="6" borderId="1" xfId="0" applyFont="1" applyFill="1" applyBorder="1" applyAlignment="1">
      <alignment horizontal="left" vertical="top"/>
    </xf>
    <xf numFmtId="0" fontId="8" fillId="6" borderId="6" xfId="0" applyFont="1" applyFill="1" applyBorder="1" applyAlignment="1">
      <alignment horizontal="left" vertical="top" wrapText="1"/>
    </xf>
    <xf numFmtId="164" fontId="3" fillId="9" borderId="1" xfId="0" applyNumberFormat="1" applyFont="1" applyFill="1" applyBorder="1" applyAlignment="1">
      <alignment horizontal="left" vertical="top"/>
    </xf>
    <xf numFmtId="0" fontId="3" fillId="9" borderId="1" xfId="0" applyFont="1" applyFill="1" applyBorder="1" applyAlignment="1">
      <alignment horizontal="left" vertical="top"/>
    </xf>
    <xf numFmtId="0" fontId="3" fillId="9" borderId="6" xfId="0" applyFont="1" applyFill="1" applyBorder="1" applyAlignment="1">
      <alignment horizontal="left" vertical="top" wrapText="1"/>
    </xf>
    <xf numFmtId="0" fontId="10" fillId="10" borderId="5" xfId="0" applyFont="1" applyFill="1" applyBorder="1" applyAlignment="1">
      <alignment horizontal="left" vertical="top" wrapText="1"/>
    </xf>
    <xf numFmtId="43" fontId="10" fillId="10" borderId="1" xfId="1" applyFont="1" applyFill="1" applyBorder="1" applyAlignment="1">
      <alignment horizontal="left" vertical="top"/>
    </xf>
    <xf numFmtId="0" fontId="10" fillId="10" borderId="1" xfId="0" applyFont="1" applyFill="1" applyBorder="1" applyAlignment="1">
      <alignment horizontal="left" vertical="top"/>
    </xf>
    <xf numFmtId="0" fontId="11" fillId="10" borderId="6" xfId="0" applyFont="1" applyFill="1" applyBorder="1" applyAlignment="1">
      <alignment horizontal="left" vertical="top" wrapText="1"/>
    </xf>
    <xf numFmtId="0" fontId="8" fillId="11" borderId="5" xfId="0" applyFont="1" applyFill="1" applyBorder="1" applyAlignment="1">
      <alignment horizontal="left" vertical="top" wrapText="1"/>
    </xf>
    <xf numFmtId="164" fontId="9" fillId="11" borderId="1" xfId="0" applyNumberFormat="1" applyFont="1" applyFill="1" applyBorder="1" applyAlignment="1">
      <alignment horizontal="left" vertical="top"/>
    </xf>
    <xf numFmtId="0" fontId="9" fillId="11" borderId="1" xfId="0" applyFont="1" applyFill="1" applyBorder="1" applyAlignment="1">
      <alignment horizontal="left" vertical="top"/>
    </xf>
    <xf numFmtId="0" fontId="11" fillId="11" borderId="6" xfId="0" applyFont="1" applyFill="1" applyBorder="1" applyAlignment="1">
      <alignment horizontal="left" vertical="top" wrapText="1"/>
    </xf>
    <xf numFmtId="0" fontId="3" fillId="9" borderId="5" xfId="0" applyFont="1" applyFill="1" applyBorder="1" applyAlignment="1">
      <alignment horizontal="left" vertical="top" wrapText="1"/>
    </xf>
    <xf numFmtId="0" fontId="3" fillId="9" borderId="1" xfId="0" applyFont="1" applyFill="1" applyBorder="1" applyAlignment="1">
      <alignment horizontal="left" vertical="top" wrapText="1"/>
    </xf>
    <xf numFmtId="0" fontId="12" fillId="0" borderId="0" xfId="0" applyFont="1"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164" fontId="13" fillId="0" borderId="0" xfId="0" applyNumberFormat="1" applyFont="1" applyAlignment="1">
      <alignment horizontal="left" vertical="center"/>
    </xf>
    <xf numFmtId="164" fontId="14" fillId="0" borderId="0" xfId="0" applyNumberFormat="1" applyFont="1" applyAlignment="1">
      <alignment horizontal="left" vertical="center"/>
    </xf>
    <xf numFmtId="41" fontId="4" fillId="4" borderId="1" xfId="1" applyNumberFormat="1" applyFont="1" applyFill="1" applyBorder="1" applyAlignment="1">
      <alignment horizontal="left" vertical="top"/>
    </xf>
    <xf numFmtId="164" fontId="15" fillId="4" borderId="1" xfId="0" applyNumberFormat="1" applyFont="1" applyFill="1" applyBorder="1" applyAlignment="1">
      <alignment horizontal="left" vertical="top"/>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6" fillId="5" borderId="16"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13" xfId="0" applyFont="1" applyFill="1" applyBorder="1" applyAlignment="1">
      <alignment horizontal="left" vertical="top" wrapText="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cellXfs>
  <cellStyles count="2">
    <cellStyle name="Komma" xfId="1" builtinId="3"/>
    <cellStyle name="Normal" xfId="0" builtinId="0"/>
  </cellStyles>
  <dxfs count="0"/>
  <tableStyles count="0" defaultTableStyle="TableStyleMedium2" defaultPivotStyle="PivotStyleLight16"/>
  <colors>
    <mruColors>
      <color rgb="FF018A92"/>
      <color rgb="FFE352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420688</xdr:colOff>
      <xdr:row>0</xdr:row>
      <xdr:rowOff>563563</xdr:rowOff>
    </xdr:from>
    <xdr:to>
      <xdr:col>10</xdr:col>
      <xdr:colOff>476250</xdr:colOff>
      <xdr:row>6</xdr:row>
      <xdr:rowOff>174625</xdr:rowOff>
    </xdr:to>
    <xdr:sp macro="" textlink="">
      <xdr:nvSpPr>
        <xdr:cNvPr id="3" name="TekstSylinder 2">
          <a:extLst>
            <a:ext uri="{FF2B5EF4-FFF2-40B4-BE49-F238E27FC236}">
              <a16:creationId xmlns:a16="http://schemas.microsoft.com/office/drawing/2014/main" id="{C5083EB6-4F7C-4160-B54F-A7794F90FC34}"/>
            </a:ext>
          </a:extLst>
        </xdr:cNvPr>
        <xdr:cNvSpPr txBox="1"/>
      </xdr:nvSpPr>
      <xdr:spPr>
        <a:xfrm>
          <a:off x="10398126" y="563563"/>
          <a:ext cx="3865562" cy="19605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Oppfølgingspunkter for å ferdigstille og publisere regneeksempel.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hente formuleringer fra veiledning, ha innledende disclaimer</a:t>
          </a:r>
        </a:p>
        <a:p>
          <a:r>
            <a:rPr lang="nb-NO" sz="1100">
              <a:solidFill>
                <a:schemeClr val="dk1"/>
              </a:solidFill>
              <a:effectLst/>
              <a:latin typeface="+mn-lt"/>
              <a:ea typeface="+mn-ea"/>
              <a:cs typeface="+mn-cs"/>
            </a:rPr>
            <a:t>- Lage to beskrivelser med ulik kostnadsstruktur. </a:t>
          </a:r>
        </a:p>
        <a:p>
          <a:r>
            <a:rPr lang="nb-NO" sz="1100">
              <a:solidFill>
                <a:schemeClr val="dk1"/>
              </a:solidFill>
              <a:effectLst/>
              <a:latin typeface="+mn-lt"/>
              <a:ea typeface="+mn-ea"/>
              <a:cs typeface="+mn-cs"/>
            </a:rPr>
            <a:t>-  Innhente vurdering fra Trine. </a:t>
          </a:r>
        </a:p>
        <a:p>
          <a:r>
            <a:rPr lang="nb-NO" sz="1100">
              <a:solidFill>
                <a:schemeClr val="dk1"/>
              </a:solidFill>
              <a:effectLst/>
              <a:latin typeface="+mn-lt"/>
              <a:ea typeface="+mn-ea"/>
              <a:cs typeface="+mn-cs"/>
            </a:rPr>
            <a:t>- forbedre formatering</a:t>
          </a:r>
        </a:p>
        <a:p>
          <a:r>
            <a:rPr lang="nb-NO" sz="1100">
              <a:solidFill>
                <a:schemeClr val="dk1"/>
              </a:solidFill>
              <a:effectLst/>
              <a:latin typeface="+mn-lt"/>
              <a:ea typeface="+mn-ea"/>
              <a:cs typeface="+mn-cs"/>
            </a:rPr>
            <a:t>- Tilpasse tekst på nett til å inkludere regneeksempel</a:t>
          </a:r>
        </a:p>
        <a:p>
          <a:r>
            <a:rPr lang="nb-NO" sz="1100">
              <a:solidFill>
                <a:schemeClr val="dk1"/>
              </a:solidFill>
              <a:effectLst/>
              <a:latin typeface="+mn-lt"/>
              <a:ea typeface="+mn-ea"/>
              <a:cs typeface="+mn-cs"/>
            </a:rPr>
            <a:t>- Oversette eksempel</a:t>
          </a:r>
        </a:p>
        <a:p>
          <a:r>
            <a:rPr lang="nb-NO" sz="1100">
              <a:solidFill>
                <a:schemeClr val="dk1"/>
              </a:solidFill>
              <a:effectLst/>
              <a:latin typeface="+mn-lt"/>
              <a:ea typeface="+mn-ea"/>
              <a:cs typeface="+mn-cs"/>
            </a:rPr>
            <a:t>- publisere tekst på nett </a:t>
          </a:r>
        </a:p>
        <a:p>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B6FB-E1EC-4229-9D58-0F9CC481E195}">
  <sheetPr>
    <pageSetUpPr fitToPage="1"/>
  </sheetPr>
  <dimension ref="A2:E40"/>
  <sheetViews>
    <sheetView zoomScale="72" zoomScaleNormal="120" workbookViewId="0">
      <selection activeCell="B7" sqref="B7"/>
    </sheetView>
  </sheetViews>
  <sheetFormatPr baseColWidth="10" defaultColWidth="11.42578125" defaultRowHeight="15" x14ac:dyDescent="0.25"/>
  <cols>
    <col min="1" max="1" width="89.28515625" style="52" customWidth="1"/>
    <col min="2" max="2" width="18.85546875" style="39" bestFit="1" customWidth="1"/>
    <col min="3" max="3" width="7.42578125" style="39" customWidth="1"/>
    <col min="4" max="4" width="255.5703125" style="52" customWidth="1"/>
    <col min="5" max="16384" width="11.42578125" style="39"/>
  </cols>
  <sheetData>
    <row r="2" spans="1:4" ht="54.95" customHeight="1" x14ac:dyDescent="0.25">
      <c r="A2" s="95" t="s">
        <v>37</v>
      </c>
      <c r="B2" s="96"/>
      <c r="C2" s="96"/>
      <c r="D2" s="97"/>
    </row>
    <row r="3" spans="1:4" ht="21" x14ac:dyDescent="0.25">
      <c r="A3" s="98" t="s">
        <v>1</v>
      </c>
      <c r="B3" s="99"/>
      <c r="C3" s="99"/>
      <c r="D3" s="100"/>
    </row>
    <row r="4" spans="1:4" s="41" customFormat="1" ht="24.95" customHeight="1" x14ac:dyDescent="0.25">
      <c r="A4" s="70" t="s">
        <v>38</v>
      </c>
      <c r="B4" s="71" t="s">
        <v>39</v>
      </c>
      <c r="C4" s="72"/>
      <c r="D4" s="73" t="s">
        <v>3</v>
      </c>
    </row>
    <row r="5" spans="1:4" ht="15.75" x14ac:dyDescent="0.25">
      <c r="A5" s="60" t="s">
        <v>40</v>
      </c>
      <c r="B5" s="94">
        <v>800000</v>
      </c>
      <c r="C5" s="61" t="s">
        <v>5</v>
      </c>
      <c r="D5" s="62" t="s">
        <v>41</v>
      </c>
    </row>
    <row r="6" spans="1:4" ht="15.75" x14ac:dyDescent="0.25">
      <c r="A6" s="63" t="s">
        <v>42</v>
      </c>
      <c r="B6" s="64"/>
      <c r="C6" s="64"/>
      <c r="D6" s="65"/>
    </row>
    <row r="7" spans="1:4" ht="15.75" x14ac:dyDescent="0.25">
      <c r="A7" s="66" t="s">
        <v>43</v>
      </c>
      <c r="B7" s="67">
        <f>B5*0.08</f>
        <v>64000</v>
      </c>
      <c r="C7" s="68" t="s">
        <v>5</v>
      </c>
      <c r="D7" s="69" t="s">
        <v>44</v>
      </c>
    </row>
    <row r="8" spans="1:4" ht="15.75" x14ac:dyDescent="0.25">
      <c r="A8" s="66" t="s">
        <v>45</v>
      </c>
      <c r="B8" s="67">
        <f>(B5+B7+B9)*0.141</f>
        <v>122387.99999999999</v>
      </c>
      <c r="C8" s="68" t="s">
        <v>5</v>
      </c>
      <c r="D8" s="69" t="s">
        <v>46</v>
      </c>
    </row>
    <row r="9" spans="1:4" ht="15.75" x14ac:dyDescent="0.25">
      <c r="A9" s="66" t="s">
        <v>47</v>
      </c>
      <c r="B9" s="67">
        <f>B5*0.005</f>
        <v>4000</v>
      </c>
      <c r="C9" s="68" t="s">
        <v>5</v>
      </c>
      <c r="D9" s="69" t="s">
        <v>48</v>
      </c>
    </row>
    <row r="10" spans="1:4" ht="15.75" x14ac:dyDescent="0.25">
      <c r="A10" s="66" t="s">
        <v>49</v>
      </c>
      <c r="B10" s="67">
        <f>B5*0.01</f>
        <v>8000</v>
      </c>
      <c r="C10" s="68" t="s">
        <v>5</v>
      </c>
      <c r="D10" s="69" t="s">
        <v>50</v>
      </c>
    </row>
    <row r="11" spans="1:4" ht="15.75" x14ac:dyDescent="0.25">
      <c r="A11" s="66" t="s">
        <v>51</v>
      </c>
      <c r="B11" s="67">
        <f>B5*0.025</f>
        <v>20000</v>
      </c>
      <c r="C11" s="68" t="s">
        <v>5</v>
      </c>
      <c r="D11" s="69" t="s">
        <v>52</v>
      </c>
    </row>
    <row r="12" spans="1:4" ht="15.75" x14ac:dyDescent="0.25">
      <c r="A12" s="38"/>
      <c r="B12" s="42"/>
      <c r="C12" s="40"/>
      <c r="D12" s="37"/>
    </row>
    <row r="13" spans="1:4" ht="63" x14ac:dyDescent="0.25">
      <c r="A13" s="81" t="s">
        <v>53</v>
      </c>
      <c r="B13" s="82"/>
      <c r="C13" s="83"/>
      <c r="D13" s="84" t="s">
        <v>54</v>
      </c>
    </row>
    <row r="14" spans="1:4" ht="15.75" x14ac:dyDescent="0.25">
      <c r="A14" s="85" t="s">
        <v>55</v>
      </c>
      <c r="B14" s="74">
        <v>60000</v>
      </c>
      <c r="C14" s="75" t="s">
        <v>5</v>
      </c>
      <c r="D14" s="86" t="s">
        <v>56</v>
      </c>
    </row>
    <row r="15" spans="1:4" ht="15.75" x14ac:dyDescent="0.25">
      <c r="A15" s="85" t="s">
        <v>57</v>
      </c>
      <c r="B15" s="74">
        <v>30000</v>
      </c>
      <c r="C15" s="75" t="s">
        <v>5</v>
      </c>
      <c r="D15" s="76" t="s">
        <v>58</v>
      </c>
    </row>
    <row r="16" spans="1:4" ht="15.75" x14ac:dyDescent="0.25">
      <c r="A16" s="85" t="s">
        <v>59</v>
      </c>
      <c r="B16" s="74">
        <f>B5*0.05</f>
        <v>40000</v>
      </c>
      <c r="C16" s="75" t="s">
        <v>5</v>
      </c>
      <c r="D16" s="76" t="s">
        <v>60</v>
      </c>
    </row>
    <row r="17" spans="1:5" ht="15.75" x14ac:dyDescent="0.25">
      <c r="A17" s="77" t="s">
        <v>61</v>
      </c>
      <c r="B17" s="78">
        <v>0</v>
      </c>
      <c r="C17" s="79" t="s">
        <v>5</v>
      </c>
      <c r="D17" s="80" t="s">
        <v>62</v>
      </c>
    </row>
    <row r="18" spans="1:5" ht="37.5" customHeight="1" x14ac:dyDescent="0.25">
      <c r="A18" s="44" t="s">
        <v>63</v>
      </c>
      <c r="B18" s="43">
        <f>SUM(B5:B16)</f>
        <v>1148388</v>
      </c>
      <c r="C18" s="40" t="s">
        <v>5</v>
      </c>
      <c r="D18" s="47">
        <f>(B18-B5)/B5</f>
        <v>0.43548500000000001</v>
      </c>
    </row>
    <row r="19" spans="1:5" ht="31.5" x14ac:dyDescent="0.25">
      <c r="A19" s="38" t="s">
        <v>64</v>
      </c>
      <c r="B19" s="48">
        <v>1695</v>
      </c>
      <c r="C19" s="40" t="s">
        <v>24</v>
      </c>
      <c r="D19" s="37" t="s">
        <v>65</v>
      </c>
    </row>
    <row r="20" spans="1:5" ht="15.75" x14ac:dyDescent="0.25">
      <c r="A20" s="44" t="s">
        <v>66</v>
      </c>
      <c r="B20" s="93">
        <f>B18/B19</f>
        <v>677.51504424778761</v>
      </c>
      <c r="C20" s="46" t="s">
        <v>5</v>
      </c>
      <c r="D20" s="37" t="s">
        <v>67</v>
      </c>
    </row>
    <row r="21" spans="1:5" ht="15.75" x14ac:dyDescent="0.25">
      <c r="A21" s="44" t="s">
        <v>68</v>
      </c>
      <c r="B21" s="45">
        <f>1000*B20/B5</f>
        <v>0.84689380530973446</v>
      </c>
      <c r="C21" s="46" t="s">
        <v>31</v>
      </c>
      <c r="D21" s="37" t="s">
        <v>69</v>
      </c>
    </row>
    <row r="22" spans="1:5" ht="31.5" x14ac:dyDescent="0.25">
      <c r="A22" s="50" t="s">
        <v>70</v>
      </c>
      <c r="B22" s="51">
        <v>1600</v>
      </c>
      <c r="C22" s="40" t="s">
        <v>24</v>
      </c>
      <c r="D22" s="37" t="s">
        <v>71</v>
      </c>
    </row>
    <row r="23" spans="1:5" ht="18" customHeight="1" x14ac:dyDescent="0.25">
      <c r="A23" s="44" t="s">
        <v>72</v>
      </c>
      <c r="B23" s="49">
        <f>B18/B22</f>
        <v>717.74249999999995</v>
      </c>
      <c r="C23" s="46" t="s">
        <v>5</v>
      </c>
      <c r="D23" s="37" t="s">
        <v>73</v>
      </c>
    </row>
    <row r="24" spans="1:5" ht="18" customHeight="1" x14ac:dyDescent="0.25">
      <c r="A24" s="44" t="s">
        <v>74</v>
      </c>
      <c r="B24" s="45">
        <f>1000*B23/B5</f>
        <v>0.89717812500000005</v>
      </c>
      <c r="C24" s="46" t="s">
        <v>31</v>
      </c>
      <c r="D24" s="37" t="s">
        <v>75</v>
      </c>
    </row>
    <row r="26" spans="1:5" s="87" customFormat="1" ht="21" customHeight="1" x14ac:dyDescent="0.25">
      <c r="A26" s="90" t="s">
        <v>77</v>
      </c>
      <c r="B26" s="91">
        <v>100</v>
      </c>
      <c r="D26" s="88"/>
    </row>
    <row r="27" spans="1:5" s="87" customFormat="1" ht="21" customHeight="1" x14ac:dyDescent="0.25">
      <c r="A27" s="90"/>
      <c r="B27" s="91"/>
      <c r="D27" s="88"/>
    </row>
    <row r="28" spans="1:5" s="87" customFormat="1" ht="21" customHeight="1" x14ac:dyDescent="0.25">
      <c r="A28" s="89" t="s">
        <v>76</v>
      </c>
      <c r="B28" s="92">
        <f>SUM(B20)</f>
        <v>677.51504424778761</v>
      </c>
      <c r="D28" s="88"/>
    </row>
    <row r="29" spans="1:5" s="87" customFormat="1" ht="21" customHeight="1" x14ac:dyDescent="0.25">
      <c r="A29" s="89" t="s">
        <v>78</v>
      </c>
      <c r="B29" s="92">
        <f>SUM(B28*B26)</f>
        <v>67751.504424778759</v>
      </c>
      <c r="D29" s="88"/>
    </row>
    <row r="30" spans="1:5" s="52" customFormat="1" x14ac:dyDescent="0.25">
      <c r="B30" s="55"/>
      <c r="C30" s="39"/>
      <c r="E30" s="39"/>
    </row>
    <row r="31" spans="1:5" s="52" customFormat="1" x14ac:dyDescent="0.25">
      <c r="B31" s="55"/>
      <c r="C31" s="39"/>
      <c r="E31" s="39"/>
    </row>
    <row r="32" spans="1:5" s="52" customFormat="1" x14ac:dyDescent="0.25">
      <c r="B32" s="55"/>
      <c r="C32" s="39"/>
      <c r="E32" s="39"/>
    </row>
    <row r="33" spans="1:5" s="52" customFormat="1" x14ac:dyDescent="0.25">
      <c r="B33" s="55"/>
      <c r="C33" s="39"/>
      <c r="E33" s="39"/>
    </row>
    <row r="34" spans="1:5" s="52" customFormat="1" x14ac:dyDescent="0.25">
      <c r="B34" s="55"/>
      <c r="C34" s="39"/>
      <c r="E34" s="39"/>
    </row>
    <row r="35" spans="1:5" s="52" customFormat="1" x14ac:dyDescent="0.25">
      <c r="B35" s="55"/>
      <c r="C35" s="39"/>
      <c r="E35" s="39"/>
    </row>
    <row r="36" spans="1:5" s="52" customFormat="1" x14ac:dyDescent="0.25">
      <c r="A36" s="53"/>
      <c r="B36" s="54"/>
      <c r="C36" s="39"/>
      <c r="E36" s="39"/>
    </row>
    <row r="37" spans="1:5" s="52" customFormat="1" x14ac:dyDescent="0.25">
      <c r="B37" s="55"/>
      <c r="C37" s="39"/>
      <c r="E37" s="39"/>
    </row>
    <row r="38" spans="1:5" s="52" customFormat="1" x14ac:dyDescent="0.25">
      <c r="B38" s="56"/>
      <c r="C38" s="39"/>
      <c r="E38" s="39"/>
    </row>
    <row r="39" spans="1:5" s="52" customFormat="1" x14ac:dyDescent="0.25">
      <c r="A39" s="53"/>
      <c r="B39" s="57"/>
      <c r="C39" s="58"/>
      <c r="E39" s="39"/>
    </row>
    <row r="40" spans="1:5" s="52" customFormat="1" x14ac:dyDescent="0.25">
      <c r="A40" s="53"/>
      <c r="B40" s="59"/>
      <c r="C40" s="58"/>
      <c r="E40" s="39"/>
    </row>
  </sheetData>
  <mergeCells count="2">
    <mergeCell ref="A2:D2"/>
    <mergeCell ref="A3:D3"/>
  </mergeCells>
  <pageMargins left="0.70866141732283472" right="0.70866141732283472" top="0.74803149606299213" bottom="0.74803149606299213" header="0.31496062992125984" footer="0.31496062992125984"/>
  <pageSetup paperSize="9" scale="50" orientation="portrait" r:id="rId1"/>
  <headerFooter>
    <oddHeader xml:space="preserve">&amp;LForskningsrådet &amp;RRegneeksempel timesats bedrift </oddHeader>
    <oddFooter>&amp;LEksempel A&amp;RVersjon 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tabSelected="1" zoomScale="93" zoomScaleNormal="120" workbookViewId="0">
      <selection activeCell="J12" sqref="J12"/>
    </sheetView>
  </sheetViews>
  <sheetFormatPr baseColWidth="10" defaultColWidth="11.42578125" defaultRowHeight="15" x14ac:dyDescent="0.25"/>
  <cols>
    <col min="2" max="2" width="58" style="9" customWidth="1"/>
    <col min="3" max="3" width="11.7109375" customWidth="1"/>
    <col min="4" max="4" width="6.140625" customWidth="1"/>
    <col min="5" max="5" width="62.42578125" style="9" customWidth="1"/>
  </cols>
  <sheetData>
    <row r="1" spans="1:6" ht="86.25" customHeight="1" x14ac:dyDescent="0.25">
      <c r="B1" s="101" t="s">
        <v>0</v>
      </c>
      <c r="C1" s="102"/>
      <c r="D1" s="102"/>
      <c r="E1" s="103"/>
    </row>
    <row r="2" spans="1:6" ht="86.25" customHeight="1" x14ac:dyDescent="0.25">
      <c r="B2" s="28" t="s">
        <v>1</v>
      </c>
      <c r="C2" s="29"/>
      <c r="D2" s="29"/>
      <c r="E2" s="30"/>
    </row>
    <row r="3" spans="1:6" ht="32.25" customHeight="1" thickBot="1" x14ac:dyDescent="0.3">
      <c r="B3" s="34" t="s">
        <v>2</v>
      </c>
      <c r="D3" s="11"/>
      <c r="E3" s="17" t="s">
        <v>3</v>
      </c>
    </row>
    <row r="4" spans="1:6" ht="30" x14ac:dyDescent="0.25">
      <c r="B4" s="35" t="s">
        <v>4</v>
      </c>
      <c r="C4" s="10">
        <v>800000</v>
      </c>
      <c r="D4" s="10" t="s">
        <v>5</v>
      </c>
      <c r="E4" s="18" t="s">
        <v>6</v>
      </c>
    </row>
    <row r="5" spans="1:6" x14ac:dyDescent="0.25">
      <c r="B5" s="16" t="s">
        <v>7</v>
      </c>
      <c r="C5" s="12"/>
      <c r="D5" s="11"/>
      <c r="E5" s="18"/>
    </row>
    <row r="6" spans="1:6" ht="30" x14ac:dyDescent="0.25">
      <c r="B6" s="24" t="s">
        <v>8</v>
      </c>
      <c r="C6" s="10">
        <f>C4*0.04</f>
        <v>32000</v>
      </c>
      <c r="D6" s="11" t="s">
        <v>5</v>
      </c>
      <c r="E6" s="18" t="s">
        <v>9</v>
      </c>
    </row>
    <row r="7" spans="1:6" x14ac:dyDescent="0.25">
      <c r="B7" s="24" t="s">
        <v>10</v>
      </c>
      <c r="C7" s="10">
        <f>(C4+C6+C8)*0.141</f>
        <v>117875.99999999999</v>
      </c>
      <c r="D7" s="11" t="s">
        <v>5</v>
      </c>
      <c r="E7" s="18" t="s">
        <v>11</v>
      </c>
      <c r="F7" s="1"/>
    </row>
    <row r="8" spans="1:6" x14ac:dyDescent="0.25">
      <c r="B8" s="24" t="s">
        <v>12</v>
      </c>
      <c r="C8" s="10">
        <v>4000</v>
      </c>
      <c r="D8" s="11" t="s">
        <v>5</v>
      </c>
      <c r="E8" s="18" t="s">
        <v>13</v>
      </c>
    </row>
    <row r="9" spans="1:6" x14ac:dyDescent="0.25">
      <c r="B9" s="24" t="s">
        <v>14</v>
      </c>
      <c r="C9" s="10">
        <v>20000</v>
      </c>
      <c r="D9" s="11" t="s">
        <v>5</v>
      </c>
      <c r="E9" s="18"/>
    </row>
    <row r="10" spans="1:6" x14ac:dyDescent="0.25">
      <c r="B10" s="24" t="s">
        <v>15</v>
      </c>
      <c r="C10" s="10">
        <v>20000</v>
      </c>
      <c r="D10" s="11" t="s">
        <v>5</v>
      </c>
      <c r="E10" s="18"/>
    </row>
    <row r="11" spans="1:6" ht="120" x14ac:dyDescent="0.25">
      <c r="B11" s="25" t="s">
        <v>16</v>
      </c>
      <c r="C11" s="10"/>
      <c r="D11" s="11"/>
      <c r="E11" s="18" t="s">
        <v>17</v>
      </c>
      <c r="F11" s="1"/>
    </row>
    <row r="12" spans="1:6" x14ac:dyDescent="0.25">
      <c r="B12" s="24" t="s">
        <v>18</v>
      </c>
      <c r="C12" s="32">
        <v>50000</v>
      </c>
      <c r="D12" s="11" t="s">
        <v>5</v>
      </c>
    </row>
    <row r="13" spans="1:6" x14ac:dyDescent="0.25">
      <c r="B13" s="24" t="s">
        <v>19</v>
      </c>
      <c r="C13" s="32">
        <v>30000</v>
      </c>
      <c r="D13" s="11" t="s">
        <v>5</v>
      </c>
      <c r="E13" s="18"/>
    </row>
    <row r="14" spans="1:6" ht="30" x14ac:dyDescent="0.25">
      <c r="B14" s="24" t="s">
        <v>20</v>
      </c>
      <c r="C14" s="32">
        <v>30000</v>
      </c>
      <c r="D14" s="11" t="s">
        <v>5</v>
      </c>
      <c r="E14" s="18"/>
    </row>
    <row r="15" spans="1:6" x14ac:dyDescent="0.25">
      <c r="A15" t="s">
        <v>21</v>
      </c>
      <c r="B15" s="16" t="s">
        <v>22</v>
      </c>
      <c r="C15" s="32">
        <f>SUM(C4:C14)</f>
        <v>1103876</v>
      </c>
      <c r="D15" s="11" t="s">
        <v>5</v>
      </c>
      <c r="E15" s="18"/>
    </row>
    <row r="16" spans="1:6" ht="150" x14ac:dyDescent="0.25">
      <c r="B16" s="36" t="s">
        <v>23</v>
      </c>
      <c r="C16" s="32">
        <v>1700</v>
      </c>
      <c r="D16" s="11" t="s">
        <v>24</v>
      </c>
      <c r="E16" s="18" t="s">
        <v>25</v>
      </c>
    </row>
    <row r="17" spans="2:5" ht="135" x14ac:dyDescent="0.25">
      <c r="B17" s="36" t="s">
        <v>26</v>
      </c>
      <c r="C17" s="33">
        <v>1400</v>
      </c>
      <c r="D17" s="11" t="s">
        <v>24</v>
      </c>
      <c r="E17" s="31" t="s">
        <v>27</v>
      </c>
    </row>
    <row r="18" spans="2:5" ht="30" x14ac:dyDescent="0.25">
      <c r="B18" s="16" t="s">
        <v>28</v>
      </c>
      <c r="C18" s="13">
        <f>C15/C17</f>
        <v>788.48285714285714</v>
      </c>
      <c r="D18" s="14" t="s">
        <v>5</v>
      </c>
      <c r="E18" s="18" t="s">
        <v>29</v>
      </c>
    </row>
    <row r="19" spans="2:5" ht="30" x14ac:dyDescent="0.25">
      <c r="B19" s="16" t="s">
        <v>30</v>
      </c>
      <c r="C19" s="15">
        <f>1000*C18/C4</f>
        <v>0.98560357142857147</v>
      </c>
      <c r="D19" s="14" t="s">
        <v>31</v>
      </c>
      <c r="E19" s="18" t="s">
        <v>32</v>
      </c>
    </row>
    <row r="20" spans="2:5" ht="66" customHeight="1" x14ac:dyDescent="0.25">
      <c r="B20" s="21" t="s">
        <v>33</v>
      </c>
      <c r="C20" s="19"/>
      <c r="E20" s="20"/>
    </row>
    <row r="21" spans="2:5" x14ac:dyDescent="0.25">
      <c r="B21" s="26" t="s">
        <v>34</v>
      </c>
      <c r="C21" s="19"/>
      <c r="E21" s="20"/>
    </row>
    <row r="22" spans="2:5" x14ac:dyDescent="0.25">
      <c r="B22" s="26" t="s">
        <v>35</v>
      </c>
      <c r="E22" s="20"/>
    </row>
    <row r="23" spans="2:5" ht="15.75" thickBot="1" x14ac:dyDescent="0.3">
      <c r="B23" s="27" t="s">
        <v>36</v>
      </c>
      <c r="C23" s="22"/>
      <c r="D23" s="22"/>
      <c r="E23" s="23"/>
    </row>
    <row r="27" spans="2:5" x14ac:dyDescent="0.25">
      <c r="B27" s="8"/>
      <c r="C27" s="5"/>
    </row>
    <row r="28" spans="2:5" x14ac:dyDescent="0.25">
      <c r="C28" s="3"/>
    </row>
    <row r="29" spans="2:5" x14ac:dyDescent="0.25">
      <c r="C29" s="3"/>
    </row>
    <row r="30" spans="2:5" x14ac:dyDescent="0.25">
      <c r="C30" s="3"/>
    </row>
    <row r="31" spans="2:5" x14ac:dyDescent="0.25">
      <c r="C31" s="3"/>
    </row>
    <row r="32" spans="2:5" x14ac:dyDescent="0.25">
      <c r="C32" s="3"/>
    </row>
    <row r="33" spans="2:4" x14ac:dyDescent="0.25">
      <c r="C33" s="3"/>
    </row>
    <row r="34" spans="2:4" x14ac:dyDescent="0.25">
      <c r="C34" s="3"/>
    </row>
    <row r="35" spans="2:4" x14ac:dyDescent="0.25">
      <c r="C35" s="3"/>
    </row>
    <row r="36" spans="2:4" x14ac:dyDescent="0.25">
      <c r="C36" s="3"/>
    </row>
    <row r="37" spans="2:4" x14ac:dyDescent="0.25">
      <c r="C37" s="3"/>
    </row>
    <row r="38" spans="2:4" x14ac:dyDescent="0.25">
      <c r="C38" s="3"/>
    </row>
    <row r="39" spans="2:4" x14ac:dyDescent="0.25">
      <c r="B39" s="8"/>
      <c r="C39" s="5"/>
    </row>
    <row r="40" spans="2:4" x14ac:dyDescent="0.25">
      <c r="C40" s="3"/>
    </row>
    <row r="41" spans="2:4" x14ac:dyDescent="0.25">
      <c r="C41" s="2"/>
    </row>
    <row r="42" spans="2:4" x14ac:dyDescent="0.25">
      <c r="B42" s="8"/>
      <c r="C42" s="6"/>
      <c r="D42" s="4"/>
    </row>
    <row r="43" spans="2:4" x14ac:dyDescent="0.25">
      <c r="B43" s="8"/>
      <c r="C43" s="7"/>
      <c r="D43" s="4"/>
    </row>
  </sheetData>
  <mergeCells count="1">
    <mergeCell ref="B1:E1"/>
  </mergeCells>
  <pageMargins left="0.70866141732283472" right="0.70866141732283472" top="0.74803149606299213" bottom="0.74803149606299213" header="0.31496062992125984" footer="0.31496062992125984"/>
  <pageSetup paperSize="9" scale="82" orientation="landscape" r:id="rId1"/>
  <headerFooter>
    <oddHeader xml:space="preserve">&amp;LForskningsrådet &amp;RRegneeksempel timesats bedrift </oddHeader>
    <oddFooter>&amp;LEksempel A&amp;RVersjon 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508e37dd-5bff-411c-81dc-011b23d051d2" xsi:nil="true"/>
    <MediaServiceFastMetadata xmlns="508e37dd-5bff-411c-81dc-011b23d051d2" xsi:nil="true"/>
    <TaxCatchAll xmlns="4c1e125b-b772-4d2d-8af8-eec310c9bc7c" xsi:nil="true"/>
    <lcf76f155ced4ddcb4097134ff3c332f xmlns="508e37dd-5bff-411c-81dc-011b23d051d2">
      <Terms xmlns="http://schemas.microsoft.com/office/infopath/2007/PartnerControls"/>
    </lcf76f155ced4ddcb4097134ff3c332f>
    <df8ae297421a46099bed64514a3fb8ef xmlns="4c1e125b-b772-4d2d-8af8-eec310c9bc7c" xsi:nil="true"/>
    <kaa0af3728ae4e579c454f9bb4450f29 xmlns="4c1e125b-b772-4d2d-8af8-eec310c9bc7c" xsi:nil="true"/>
    <h3ecda64fe994b47aa30e5432815760a xmlns="4c1e125b-b772-4d2d-8af8-eec310c9bc7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315202BC96E354F94A4CE19E8D34596" ma:contentTypeVersion="23" ma:contentTypeDescription="Opprett et nytt dokument." ma:contentTypeScope="" ma:versionID="4674db5dcf9f33c015714469662b2eed">
  <xsd:schema xmlns:xsd="http://www.w3.org/2001/XMLSchema" xmlns:xs="http://www.w3.org/2001/XMLSchema" xmlns:p="http://schemas.microsoft.com/office/2006/metadata/properties" xmlns:ns2="4c1e125b-b772-4d2d-8af8-eec310c9bc7c" xmlns:ns3="3ce2a167-2651-48aa-a062-0f981371e5e0" xmlns:ns4="508e37dd-5bff-411c-81dc-011b23d051d2" targetNamespace="http://schemas.microsoft.com/office/2006/metadata/properties" ma:root="true" ma:fieldsID="684c94384b2d8fa2b84287418d85928d" ns2:_="" ns3:_="" ns4:_="">
    <xsd:import namespace="4c1e125b-b772-4d2d-8af8-eec310c9bc7c"/>
    <xsd:import namespace="3ce2a167-2651-48aa-a062-0f981371e5e0"/>
    <xsd:import namespace="508e37dd-5bff-411c-81dc-011b23d051d2"/>
    <xsd:element name="properties">
      <xsd:complexType>
        <xsd:sequence>
          <xsd:element name="documentManagement">
            <xsd:complexType>
              <xsd:all>
                <xsd:element ref="ns2:h3ecda64fe994b47aa30e5432815760a" minOccurs="0"/>
                <xsd:element ref="ns2:TaxCatchAll" minOccurs="0"/>
                <xsd:element ref="ns2:df8ae297421a46099bed64514a3fb8ef" minOccurs="0"/>
                <xsd:element ref="ns2:kaa0af3728ae4e579c454f9bb4450f29" minOccurs="0"/>
                <xsd:element ref="ns3:SharedWithUsers"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element ref="ns4:MediaServiceAutoKeyPoints" minOccurs="0"/>
                <xsd:element ref="ns4:MediaServiceKeyPoints" minOccurs="0"/>
                <xsd:element ref="ns4:MediaServiceLocation" minOccurs="0"/>
                <xsd:element ref="ns4:lcf76f155ced4ddcb4097134ff3c332f"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e125b-b772-4d2d-8af8-eec310c9bc7c" elementFormDefault="qualified">
    <xsd:import namespace="http://schemas.microsoft.com/office/2006/documentManagement/types"/>
    <xsd:import namespace="http://schemas.microsoft.com/office/infopath/2007/PartnerControls"/>
    <xsd:element name="h3ecda64fe994b47aa30e5432815760a" ma:index="8" nillable="true" ma:displayName="Dokumenttype_0" ma:hidden="true" ma:internalName="h3ecda64fe994b47aa30e5432815760a">
      <xsd:simpleType>
        <xsd:restriction base="dms:Note"/>
      </xsd:simpleType>
    </xsd:element>
    <xsd:element name="TaxCatchAll" ma:index="9" nillable="true" ma:displayName="Taxonomy Catch All Column" ma:hidden="true" ma:list="{0b78f63f-3d92-44f0-9ca6-a2617a084c80}" ma:internalName="TaxCatchAll" ma:showField="CatchAllData" ma:web="3ce2a167-2651-48aa-a062-0f981371e5e0">
      <xsd:complexType>
        <xsd:complexContent>
          <xsd:extension base="dms:MultiChoiceLookup">
            <xsd:sequence>
              <xsd:element name="Value" type="dms:Lookup" maxOccurs="unbounded" minOccurs="0" nillable="true"/>
            </xsd:sequence>
          </xsd:extension>
        </xsd:complexContent>
      </xsd:complexType>
    </xsd:element>
    <xsd:element name="df8ae297421a46099bed64514a3fb8ef" ma:index="10" nillable="true" ma:displayName="Avdelinger_0" ma:hidden="true" ma:internalName="df8ae297421a46099bed64514a3fb8ef">
      <xsd:simpleType>
        <xsd:restriction base="dms:Note"/>
      </xsd:simpleType>
    </xsd:element>
    <xsd:element name="kaa0af3728ae4e579c454f9bb4450f29" ma:index="11" nillable="true" ma:displayName="Klassifisering_0" ma:hidden="true" ma:internalName="kaa0af3728ae4e579c454f9bb4450f29">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e2a167-2651-48aa-a062-0f981371e5e0"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8e37dd-5bff-411c-81dc-011b23d051d2"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Bildemerkelapper" ma:readOnly="false" ma:fieldId="{5cf76f15-5ced-4ddc-b409-7134ff3c332f}" ma:taxonomyMulti="true" ma:sspId="17f1e631-7134-4ce3-8a3d-482fd88a4c57"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D98131-EE45-4224-9527-BDF733073BB7}">
  <ds:schemaRefs>
    <ds:schemaRef ds:uri="http://schemas.microsoft.com/sharepoint/v3/contenttype/forms"/>
  </ds:schemaRefs>
</ds:datastoreItem>
</file>

<file path=customXml/itemProps2.xml><?xml version="1.0" encoding="utf-8"?>
<ds:datastoreItem xmlns:ds="http://schemas.openxmlformats.org/officeDocument/2006/customXml" ds:itemID="{C9E2C6EC-1948-409D-9BF8-4C4A974D4A73}">
  <ds:schemaRefs>
    <ds:schemaRef ds:uri="http://purl.org/dc/elements/1.1/"/>
    <ds:schemaRef ds:uri="http://schemas.openxmlformats.org/package/2006/metadata/core-properties"/>
    <ds:schemaRef ds:uri="4c1e125b-b772-4d2d-8af8-eec310c9bc7c"/>
    <ds:schemaRef ds:uri="http://purl.org/dc/terms/"/>
    <ds:schemaRef ds:uri="http://schemas.microsoft.com/office/2006/metadata/properties"/>
    <ds:schemaRef ds:uri="http://schemas.microsoft.com/office/2006/documentManagement/types"/>
    <ds:schemaRef ds:uri="3ce2a167-2651-48aa-a062-0f981371e5e0"/>
    <ds:schemaRef ds:uri="http://schemas.microsoft.com/office/infopath/2007/PartnerControls"/>
    <ds:schemaRef ds:uri="508e37dd-5bff-411c-81dc-011b23d051d2"/>
    <ds:schemaRef ds:uri="http://www.w3.org/XML/1998/namespace"/>
    <ds:schemaRef ds:uri="http://purl.org/dc/dcmitype/"/>
    <ds:schemaRef ds:uri="6523e425-3997-4398-916d-d9da0d00421c"/>
    <ds:schemaRef ds:uri="http://schemas.microsoft.com/sharepoint/v3"/>
    <ds:schemaRef ds:uri="cde0fe0b-8ef0-461f-9697-f11d313bbf2b"/>
  </ds:schemaRefs>
</ds:datastoreItem>
</file>

<file path=customXml/itemProps3.xml><?xml version="1.0" encoding="utf-8"?>
<ds:datastoreItem xmlns:ds="http://schemas.openxmlformats.org/officeDocument/2006/customXml" ds:itemID="{F8DB8299-0ADF-4ACF-9080-3A4E75E1E3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Nominell årslønn - 100 %</vt:lpstr>
      <vt:lpstr>Ark1</vt:lpstr>
      <vt:lpstr>'Ark1'!Utskriftsområde</vt:lpstr>
      <vt:lpstr>'Nominell årslønn - 100 %'!Utskriftsområde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Timekostnader eksempel beregning (003)</dc:title>
  <dc:subject/>
  <dc:creator>Andreas Bratland</dc:creator>
  <cp:keywords/>
  <dc:description/>
  <cp:lastModifiedBy>Frank Sandnes</cp:lastModifiedBy>
  <cp:revision/>
  <dcterms:created xsi:type="dcterms:W3CDTF">2018-02-05T06:53:33Z</dcterms:created>
  <dcterms:modified xsi:type="dcterms:W3CDTF">2023-03-22T13:02:33Z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0x0101007315202BC96E354F94A4CE19E8D34596</vt:lpwstr>
  </property>
  <property fmtid="{D5CDD505-2E9C-101B-9397-08002B2CF9AE}" pid="3" name="TaxKeyword">
    <vt:lpwstr/>
  </property>
  <property fmtid="{D5CDD505-2E9C-101B-9397-08002B2CF9AE}" pid="4" name="NFRCollabDocCategory">
    <vt:lpwstr/>
  </property>
  <property fmtid="{D5CDD505-2E9C-101B-9397-08002B2CF9AE}" pid="5" name="NFRCollabProgAkt">
    <vt:lpwstr/>
  </property>
  <property fmtid="{D5CDD505-2E9C-101B-9397-08002B2CF9AE}" pid="6" name="NFRCollabUnits">
    <vt:lpwstr/>
  </property>
  <property fmtid="{D5CDD505-2E9C-101B-9397-08002B2CF9AE}" pid="7" name="NFRCollabFagomraade">
    <vt:lpwstr/>
  </property>
  <property fmtid="{D5CDD505-2E9C-101B-9397-08002B2CF9AE}" pid="8" name="Avdelinger">
    <vt:lpwstr/>
  </property>
  <property fmtid="{D5CDD505-2E9C-101B-9397-08002B2CF9AE}" pid="9" name="Klassifisering">
    <vt:lpwstr/>
  </property>
  <property fmtid="{D5CDD505-2E9C-101B-9397-08002B2CF9AE}" pid="10" name="Dokumenttype">
    <vt:lpwstr/>
  </property>
  <property fmtid="{D5CDD505-2E9C-101B-9397-08002B2CF9AE}" pid="11" name="MediaServiceImageTags">
    <vt:lpwstr/>
  </property>
</Properties>
</file>